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730" windowHeight="10110" activeTab="0"/>
  </bookViews>
  <sheets>
    <sheet name="tv oglasavanje" sheetId="1" r:id="rId1"/>
    <sheet name="Sheet2" sheetId="2" r:id="rId2"/>
    <sheet name="Sheet3" sheetId="3" r:id="rId3"/>
  </sheets>
  <definedNames/>
  <calcPr fullCalcOnLoad="1"/>
</workbook>
</file>

<file path=xl/sharedStrings.xml><?xml version="1.0" encoding="utf-8"?>
<sst xmlns="http://schemas.openxmlformats.org/spreadsheetml/2006/main" count="24" uniqueCount="22">
  <si>
    <t>Price of advertizing in TV stations in election campaign/comparison of TS's estimation and reports of political parties</t>
  </si>
  <si>
    <t>Presidential/ estimation of TS</t>
  </si>
  <si>
    <t>Presidential/reports of political parties</t>
  </si>
  <si>
    <t>Difference</t>
  </si>
  <si>
    <t>Total/reports of political parties</t>
  </si>
  <si>
    <t>Total/ estimation of TS</t>
  </si>
  <si>
    <t>Parlilamentary/estimation of TS</t>
  </si>
  <si>
    <t>Parlilamentary/reports of political parties</t>
  </si>
  <si>
    <t>Za bolji život</t>
  </si>
  <si>
    <t>Pokrenimo Srbiju</t>
  </si>
  <si>
    <t>Preokret</t>
  </si>
  <si>
    <t>Dveri</t>
  </si>
  <si>
    <t>total</t>
  </si>
  <si>
    <t>SPS/PUPS/JS</t>
  </si>
  <si>
    <t>DSS</t>
  </si>
  <si>
    <t>URS</t>
  </si>
  <si>
    <t>SRS</t>
  </si>
  <si>
    <t>SVM</t>
  </si>
  <si>
    <t>PRS</t>
  </si>
  <si>
    <t>SDS</t>
  </si>
  <si>
    <t xml:space="preserve">Information collected within the projects: Monitoring of election campaign financing (supported by IFES and USAID) and TI regional research CRINIS. All statements are of TS and do not necessarily reflect statements of donors. </t>
  </si>
  <si>
    <t>Remark: Estimation of TS is based on data on the amount and price of advertizing certain participants at the elections through commercials and rented TV space collected bz the Agency AGB Nielsen. Following TV stations were comprehended: Prva, Pink, Heppy, B92, B92 Info, Avala, RTS, RTV, Studio B. Sorting of advertizing by type of elections (presidential/parliamentary/provincial/local/antycampaign) was made by Agency AGB Nielsen, except in the case od antycampaign lead by DS and SNS, where expenses were assigned to parliamentary or presidential elections in following percentage 39/61 % for the campaign lead by DS, and 59/41 % for antycampaign lead by SNS. Data on value of advertizing were increased for VAT and decreased for discount, according to officialy published discounts of TV stations.  We used for the purpose of calculation maximum discount for all types of advertizing by each political party, regardless of type of elections.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</si>
</sst>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name val="Arial"/>
      <family val="2"/>
    </font>
    <font>
      <sz val="9"/>
      <color indexed="8"/>
      <name val="Arial"/>
      <family val="2"/>
    </font>
    <font>
      <sz val="9"/>
      <name val="Arial"/>
      <family val="2"/>
    </font>
    <font>
      <b/>
      <sz val="9"/>
      <color indexed="8"/>
      <name val="Calibri"/>
      <family val="2"/>
    </font>
    <font>
      <b/>
      <sz val="12"/>
      <color indexed="8"/>
      <name val="Calibri"/>
      <family val="2"/>
    </font>
    <font>
      <b/>
      <sz val="11"/>
      <color indexed="8"/>
      <name val="Calibri"/>
      <family val="2"/>
    </font>
    <font>
      <sz val="11"/>
      <name val="Calibri"/>
      <family val="2"/>
    </font>
    <font>
      <sz val="10"/>
      <color indexed="8"/>
      <name val="Calibri"/>
      <family val="2"/>
    </font>
    <font>
      <sz val="9"/>
      <color indexed="8"/>
      <name val="Calibri"/>
      <family val="2"/>
    </font>
    <font>
      <sz val="7"/>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b/>
      <sz val="12"/>
      <color theme="1"/>
      <name val="Calibri"/>
      <family val="2"/>
    </font>
    <font>
      <sz val="10"/>
      <color theme="1"/>
      <name val="Calibri"/>
      <family val="2"/>
    </font>
    <font>
      <sz val="9"/>
      <color theme="1"/>
      <name val="Calibri"/>
      <family val="2"/>
    </font>
    <font>
      <sz val="8"/>
      <color theme="1"/>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Font="1" applyAlignment="1">
      <alignment/>
    </xf>
    <xf numFmtId="0" fontId="44" fillId="0" borderId="10" xfId="0" applyFont="1" applyBorder="1" applyAlignment="1">
      <alignment wrapText="1"/>
    </xf>
    <xf numFmtId="0" fontId="0" fillId="0" borderId="10" xfId="0" applyBorder="1" applyAlignment="1">
      <alignment wrapText="1"/>
    </xf>
    <xf numFmtId="0" fontId="0" fillId="0" borderId="0" xfId="0" applyAlignment="1">
      <alignment/>
    </xf>
    <xf numFmtId="3" fontId="0" fillId="0" borderId="0" xfId="0" applyNumberFormat="1" applyAlignment="1">
      <alignment/>
    </xf>
    <xf numFmtId="0" fontId="45" fillId="0" borderId="0" xfId="0" applyFont="1" applyAlignment="1">
      <alignment vertical="center"/>
    </xf>
    <xf numFmtId="0" fontId="42" fillId="0" borderId="10" xfId="0" applyFont="1" applyBorder="1" applyAlignment="1">
      <alignment/>
    </xf>
    <xf numFmtId="3" fontId="0" fillId="0" borderId="10" xfId="0" applyNumberFormat="1" applyFont="1" applyBorder="1" applyAlignment="1">
      <alignment horizontal="right" vertical="center"/>
    </xf>
    <xf numFmtId="3" fontId="1" fillId="0" borderId="10" xfId="56" applyNumberFormat="1" applyFont="1" applyBorder="1" applyAlignment="1">
      <alignment horizontal="right" vertical="center" wrapText="1"/>
      <protection/>
    </xf>
    <xf numFmtId="0" fontId="0" fillId="0" borderId="0" xfId="0" applyAlignment="1">
      <alignment horizontal="right"/>
    </xf>
    <xf numFmtId="3" fontId="1" fillId="0" borderId="10" xfId="0" applyNumberFormat="1" applyFont="1" applyBorder="1" applyAlignment="1">
      <alignment horizontal="right" vertical="center" wrapText="1"/>
    </xf>
    <xf numFmtId="3" fontId="0" fillId="0" borderId="10" xfId="0" applyNumberFormat="1" applyBorder="1" applyAlignment="1">
      <alignment horizontal="right"/>
    </xf>
    <xf numFmtId="3" fontId="1" fillId="0" borderId="10" xfId="55" applyNumberFormat="1" applyFont="1" applyBorder="1" applyAlignment="1">
      <alignment horizontal="right" vertical="center" wrapText="1"/>
      <protection/>
    </xf>
    <xf numFmtId="3" fontId="1" fillId="0" borderId="10" xfId="57" applyNumberFormat="1" applyFont="1" applyBorder="1" applyAlignment="1">
      <alignment horizontal="right" vertical="center" wrapText="1"/>
      <protection/>
    </xf>
    <xf numFmtId="3" fontId="8" fillId="0" borderId="10" xfId="57" applyNumberFormat="1" applyFont="1" applyBorder="1" applyAlignment="1">
      <alignment horizontal="right" vertical="center" wrapText="1"/>
      <protection/>
    </xf>
    <xf numFmtId="3" fontId="1" fillId="0" borderId="10" xfId="58" applyNumberFormat="1" applyFont="1" applyBorder="1" applyAlignment="1">
      <alignment horizontal="right" vertical="center" wrapText="1"/>
      <protection/>
    </xf>
    <xf numFmtId="3" fontId="1" fillId="0" borderId="10" xfId="59" applyNumberFormat="1" applyFont="1" applyBorder="1" applyAlignment="1">
      <alignment horizontal="right" vertical="center" wrapText="1"/>
      <protection/>
    </xf>
    <xf numFmtId="3" fontId="1" fillId="0" borderId="10" xfId="60" applyNumberFormat="1" applyFont="1" applyBorder="1" applyAlignment="1">
      <alignment horizontal="right" vertical="center" wrapText="1"/>
      <protection/>
    </xf>
    <xf numFmtId="3" fontId="1" fillId="0" borderId="10" xfId="61" applyNumberFormat="1" applyFont="1" applyBorder="1" applyAlignment="1">
      <alignment horizontal="right" vertical="center" wrapText="1"/>
      <protection/>
    </xf>
    <xf numFmtId="3" fontId="1" fillId="0" borderId="10" xfId="62" applyNumberFormat="1" applyFont="1" applyBorder="1" applyAlignment="1">
      <alignment horizontal="right" vertical="center" wrapText="1"/>
      <protection/>
    </xf>
    <xf numFmtId="3" fontId="8" fillId="0" borderId="10" xfId="0" applyNumberFormat="1" applyFont="1" applyBorder="1" applyAlignment="1">
      <alignment horizontal="right" vertical="center" wrapText="1"/>
    </xf>
    <xf numFmtId="3" fontId="42" fillId="0" borderId="10" xfId="0" applyNumberFormat="1" applyFont="1" applyBorder="1" applyAlignment="1">
      <alignment horizontal="right"/>
    </xf>
    <xf numFmtId="3" fontId="7" fillId="0" borderId="10" xfId="56" applyNumberFormat="1" applyFont="1" applyBorder="1" applyAlignment="1">
      <alignment horizontal="right" vertical="center" wrapText="1"/>
      <protection/>
    </xf>
    <xf numFmtId="0" fontId="42" fillId="0" borderId="0" xfId="0" applyFont="1" applyAlignment="1">
      <alignment horizontal="right"/>
    </xf>
    <xf numFmtId="3" fontId="7" fillId="0" borderId="10" xfId="0" applyNumberFormat="1" applyFont="1" applyBorder="1" applyAlignment="1">
      <alignment horizontal="right" vertical="center" wrapText="1"/>
    </xf>
    <xf numFmtId="0" fontId="46" fillId="0" borderId="10" xfId="0" applyFont="1" applyBorder="1" applyAlignment="1">
      <alignment wrapText="1"/>
    </xf>
    <xf numFmtId="0" fontId="46" fillId="0" borderId="0" xfId="0" applyFont="1" applyAlignment="1">
      <alignment/>
    </xf>
    <xf numFmtId="3" fontId="46" fillId="0" borderId="10" xfId="0" applyNumberFormat="1" applyFont="1" applyBorder="1" applyAlignment="1">
      <alignment wrapText="1"/>
    </xf>
    <xf numFmtId="3" fontId="3"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7" fillId="0" borderId="11" xfId="0" applyFont="1" applyBorder="1" applyAlignment="1">
      <alignment horizontal="center" wrapText="1"/>
    </xf>
    <xf numFmtId="0" fontId="47" fillId="0" borderId="12" xfId="0" applyFont="1" applyBorder="1" applyAlignment="1">
      <alignment horizontal="center" wrapText="1"/>
    </xf>
    <xf numFmtId="0" fontId="47" fillId="0" borderId="13" xfId="0" applyFont="1" applyBorder="1" applyAlignment="1">
      <alignment horizontal="center" wrapText="1"/>
    </xf>
    <xf numFmtId="0" fontId="48"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9"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800100</xdr:colOff>
      <xdr:row>24</xdr:row>
      <xdr:rowOff>152400</xdr:rowOff>
    </xdr:from>
    <xdr:to>
      <xdr:col>11</xdr:col>
      <xdr:colOff>676275</xdr:colOff>
      <xdr:row>26</xdr:row>
      <xdr:rowOff>142875</xdr:rowOff>
    </xdr:to>
    <xdr:pic>
      <xdr:nvPicPr>
        <xdr:cNvPr id="1" name="Picture 5" descr="ts-logo-izbor"/>
        <xdr:cNvPicPr preferRelativeResize="1">
          <a:picLocks noChangeAspect="1"/>
        </xdr:cNvPicPr>
      </xdr:nvPicPr>
      <xdr:blipFill>
        <a:blip r:embed="rId1"/>
        <a:stretch>
          <a:fillRect/>
        </a:stretch>
      </xdr:blipFill>
      <xdr:spPr>
        <a:xfrm>
          <a:off x="7515225" y="5505450"/>
          <a:ext cx="16192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N18" sqref="N18"/>
    </sheetView>
  </sheetViews>
  <sheetFormatPr defaultColWidth="9.140625" defaultRowHeight="15"/>
  <cols>
    <col min="1" max="1" width="13.140625" style="0" customWidth="1"/>
    <col min="2" max="2" width="13.00390625" style="0" customWidth="1"/>
    <col min="3" max="3" width="14.28125" style="0" customWidth="1"/>
    <col min="4" max="4" width="12.7109375" style="3" customWidth="1"/>
    <col min="5" max="5" width="4.8515625" style="0" customWidth="1"/>
    <col min="6" max="6" width="13.28125" style="4" customWidth="1"/>
    <col min="7" max="7" width="12.421875" style="0" customWidth="1"/>
    <col min="8" max="8" width="12.421875" style="3" customWidth="1"/>
    <col min="9" max="9" width="4.57421875" style="0" customWidth="1"/>
    <col min="10" max="10" width="12.421875" style="0" customWidth="1"/>
    <col min="11" max="11" width="13.7109375" style="0" customWidth="1"/>
    <col min="12" max="12" width="12.7109375" style="0" customWidth="1"/>
  </cols>
  <sheetData>
    <row r="1" spans="2:11" s="3" customFormat="1" ht="40.5" customHeight="1">
      <c r="B1" s="5" t="s">
        <v>0</v>
      </c>
      <c r="C1" s="5"/>
      <c r="D1" s="5"/>
      <c r="E1" s="5"/>
      <c r="F1" s="5"/>
      <c r="G1" s="5"/>
      <c r="H1" s="5"/>
      <c r="I1" s="5"/>
      <c r="J1" s="5"/>
      <c r="K1" s="5"/>
    </row>
    <row r="2" s="3" customFormat="1" ht="15">
      <c r="F2" s="4"/>
    </row>
    <row r="3" spans="1:12" ht="51.75">
      <c r="A3" s="2"/>
      <c r="B3" s="25" t="s">
        <v>1</v>
      </c>
      <c r="C3" s="25" t="s">
        <v>2</v>
      </c>
      <c r="D3" s="25" t="s">
        <v>3</v>
      </c>
      <c r="E3" s="26"/>
      <c r="F3" s="27" t="s">
        <v>6</v>
      </c>
      <c r="G3" s="25" t="s">
        <v>7</v>
      </c>
      <c r="H3" s="25" t="s">
        <v>3</v>
      </c>
      <c r="I3" s="2"/>
      <c r="J3" s="25" t="s">
        <v>5</v>
      </c>
      <c r="K3" s="25" t="s">
        <v>4</v>
      </c>
      <c r="L3" s="25" t="s">
        <v>3</v>
      </c>
    </row>
    <row r="4" spans="1:12" ht="15">
      <c r="A4" s="1" t="s">
        <v>8</v>
      </c>
      <c r="B4" s="7">
        <v>326434522</v>
      </c>
      <c r="C4" s="8">
        <v>207116877</v>
      </c>
      <c r="D4" s="8">
        <f>C4-B4</f>
        <v>-119317645</v>
      </c>
      <c r="E4" s="9"/>
      <c r="F4" s="7">
        <v>272821913</v>
      </c>
      <c r="G4" s="10">
        <v>356172958</v>
      </c>
      <c r="H4" s="10">
        <f>G4-F4</f>
        <v>83351045</v>
      </c>
      <c r="I4" s="1"/>
      <c r="J4" s="11">
        <f>B4+F4</f>
        <v>599256435</v>
      </c>
      <c r="K4" s="11">
        <f>C4+G4</f>
        <v>563289835</v>
      </c>
      <c r="L4" s="11">
        <f>K4-J4</f>
        <v>-35966600</v>
      </c>
    </row>
    <row r="5" spans="1:12" ht="15">
      <c r="A5" s="1" t="s">
        <v>9</v>
      </c>
      <c r="B5" s="7">
        <v>74723620</v>
      </c>
      <c r="C5" s="12">
        <v>38000000</v>
      </c>
      <c r="D5" s="8">
        <f aca="true" t="shared" si="0" ref="D5:D15">C5-B5</f>
        <v>-36723620</v>
      </c>
      <c r="E5" s="9"/>
      <c r="F5" s="7">
        <v>128282202</v>
      </c>
      <c r="G5" s="10">
        <v>305859454</v>
      </c>
      <c r="H5" s="10">
        <f aca="true" t="shared" si="1" ref="H5:H15">G5-F5</f>
        <v>177577252</v>
      </c>
      <c r="I5" s="1"/>
      <c r="J5" s="11">
        <f aca="true" t="shared" si="2" ref="J5:J14">B5+F5</f>
        <v>203005822</v>
      </c>
      <c r="K5" s="11">
        <f aca="true" t="shared" si="3" ref="K5:K14">C5+G5</f>
        <v>343859454</v>
      </c>
      <c r="L5" s="11">
        <f aca="true" t="shared" si="4" ref="L5:L15">K5-J5</f>
        <v>140853632</v>
      </c>
    </row>
    <row r="6" spans="1:12" ht="15">
      <c r="A6" s="1" t="s">
        <v>13</v>
      </c>
      <c r="B6" s="7">
        <v>72586110</v>
      </c>
      <c r="C6" s="13">
        <v>38306022</v>
      </c>
      <c r="D6" s="8">
        <f t="shared" si="0"/>
        <v>-34280088</v>
      </c>
      <c r="E6" s="9"/>
      <c r="F6" s="7">
        <v>0</v>
      </c>
      <c r="G6" s="7">
        <v>114464469</v>
      </c>
      <c r="H6" s="10">
        <f t="shared" si="1"/>
        <v>114464469</v>
      </c>
      <c r="I6" s="1"/>
      <c r="J6" s="11">
        <f t="shared" si="2"/>
        <v>72586110</v>
      </c>
      <c r="K6" s="11">
        <f t="shared" si="3"/>
        <v>152770491</v>
      </c>
      <c r="L6" s="11">
        <f t="shared" si="4"/>
        <v>80184381</v>
      </c>
    </row>
    <row r="7" spans="1:12" ht="15">
      <c r="A7" s="1" t="s">
        <v>14</v>
      </c>
      <c r="B7" s="7">
        <v>19859942</v>
      </c>
      <c r="C7" s="13">
        <v>30888847</v>
      </c>
      <c r="D7" s="8">
        <f t="shared" si="0"/>
        <v>11028905</v>
      </c>
      <c r="E7" s="9"/>
      <c r="F7" s="7">
        <v>26508060</v>
      </c>
      <c r="G7" s="7">
        <v>37468032</v>
      </c>
      <c r="H7" s="10">
        <f t="shared" si="1"/>
        <v>10959972</v>
      </c>
      <c r="I7" s="1"/>
      <c r="J7" s="11">
        <f t="shared" si="2"/>
        <v>46368002</v>
      </c>
      <c r="K7" s="11">
        <f t="shared" si="3"/>
        <v>68356879</v>
      </c>
      <c r="L7" s="11">
        <f t="shared" si="4"/>
        <v>21988877</v>
      </c>
    </row>
    <row r="8" spans="1:12" ht="15">
      <c r="A8" s="1" t="s">
        <v>15</v>
      </c>
      <c r="B8" s="7">
        <v>32401815</v>
      </c>
      <c r="C8" s="14">
        <v>31616783</v>
      </c>
      <c r="D8" s="8">
        <f t="shared" si="0"/>
        <v>-785032</v>
      </c>
      <c r="E8" s="9"/>
      <c r="F8" s="7">
        <v>357563706</v>
      </c>
      <c r="G8" s="28">
        <v>405460825</v>
      </c>
      <c r="H8" s="10">
        <f t="shared" si="1"/>
        <v>47897119</v>
      </c>
      <c r="I8" s="1"/>
      <c r="J8" s="11">
        <f t="shared" si="2"/>
        <v>389965521</v>
      </c>
      <c r="K8" s="11">
        <f t="shared" si="3"/>
        <v>437077608</v>
      </c>
      <c r="L8" s="11">
        <f t="shared" si="4"/>
        <v>47112087</v>
      </c>
    </row>
    <row r="9" spans="1:12" ht="15">
      <c r="A9" s="1" t="s">
        <v>10</v>
      </c>
      <c r="B9" s="7">
        <v>84513430</v>
      </c>
      <c r="C9" s="15">
        <v>47812032</v>
      </c>
      <c r="D9" s="8">
        <f t="shared" si="0"/>
        <v>-36701398</v>
      </c>
      <c r="E9" s="9"/>
      <c r="F9" s="7">
        <v>114547358</v>
      </c>
      <c r="G9" s="29">
        <v>166881021</v>
      </c>
      <c r="H9" s="10">
        <f t="shared" si="1"/>
        <v>52333663</v>
      </c>
      <c r="I9" s="1"/>
      <c r="J9" s="11">
        <f t="shared" si="2"/>
        <v>199060788</v>
      </c>
      <c r="K9" s="11">
        <f t="shared" si="3"/>
        <v>214693053</v>
      </c>
      <c r="L9" s="11">
        <f t="shared" si="4"/>
        <v>15632265</v>
      </c>
    </row>
    <row r="10" spans="1:12" ht="15">
      <c r="A10" s="1" t="s">
        <v>16</v>
      </c>
      <c r="B10" s="7">
        <v>18193800</v>
      </c>
      <c r="C10" s="16">
        <v>34126792</v>
      </c>
      <c r="D10" s="8">
        <f t="shared" si="0"/>
        <v>15932992</v>
      </c>
      <c r="E10" s="9"/>
      <c r="F10" s="7">
        <v>25203900</v>
      </c>
      <c r="G10" s="7">
        <v>42503482</v>
      </c>
      <c r="H10" s="10">
        <f t="shared" si="1"/>
        <v>17299582</v>
      </c>
      <c r="I10" s="1"/>
      <c r="J10" s="11">
        <f t="shared" si="2"/>
        <v>43397700</v>
      </c>
      <c r="K10" s="11">
        <f t="shared" si="3"/>
        <v>76630274</v>
      </c>
      <c r="L10" s="11">
        <f t="shared" si="4"/>
        <v>33232574</v>
      </c>
    </row>
    <row r="11" spans="1:12" ht="15">
      <c r="A11" s="1" t="s">
        <v>11</v>
      </c>
      <c r="B11" s="7">
        <v>16674600</v>
      </c>
      <c r="C11" s="17">
        <v>29100088</v>
      </c>
      <c r="D11" s="8">
        <f t="shared" si="0"/>
        <v>12425488</v>
      </c>
      <c r="E11" s="9"/>
      <c r="F11" s="7">
        <v>0</v>
      </c>
      <c r="G11" s="7">
        <v>268600</v>
      </c>
      <c r="H11" s="10">
        <f t="shared" si="1"/>
        <v>268600</v>
      </c>
      <c r="I11" s="1"/>
      <c r="J11" s="11">
        <f t="shared" si="2"/>
        <v>16674600</v>
      </c>
      <c r="K11" s="11">
        <f t="shared" si="3"/>
        <v>29368688</v>
      </c>
      <c r="L11" s="11">
        <f t="shared" si="4"/>
        <v>12694088</v>
      </c>
    </row>
    <row r="12" spans="1:12" ht="15">
      <c r="A12" s="1" t="s">
        <v>17</v>
      </c>
      <c r="B12" s="7">
        <v>0</v>
      </c>
      <c r="C12" s="7">
        <v>0</v>
      </c>
      <c r="D12" s="8">
        <f t="shared" si="0"/>
        <v>0</v>
      </c>
      <c r="E12" s="9"/>
      <c r="F12" s="7">
        <v>0</v>
      </c>
      <c r="G12" s="10">
        <v>4684420</v>
      </c>
      <c r="H12" s="10">
        <f t="shared" si="1"/>
        <v>4684420</v>
      </c>
      <c r="I12" s="1"/>
      <c r="J12" s="11">
        <f t="shared" si="2"/>
        <v>0</v>
      </c>
      <c r="K12" s="11">
        <f t="shared" si="3"/>
        <v>4684420</v>
      </c>
      <c r="L12" s="11">
        <f t="shared" si="4"/>
        <v>4684420</v>
      </c>
    </row>
    <row r="13" spans="1:12" ht="15">
      <c r="A13" s="1" t="s">
        <v>18</v>
      </c>
      <c r="B13" s="7">
        <v>4346400</v>
      </c>
      <c r="C13" s="18">
        <v>60634054</v>
      </c>
      <c r="D13" s="8">
        <f t="shared" si="0"/>
        <v>56287654</v>
      </c>
      <c r="E13" s="9"/>
      <c r="F13" s="7">
        <v>17329200</v>
      </c>
      <c r="G13" s="10">
        <v>20557573</v>
      </c>
      <c r="H13" s="10">
        <f t="shared" si="1"/>
        <v>3228373</v>
      </c>
      <c r="I13" s="1"/>
      <c r="J13" s="11">
        <f t="shared" si="2"/>
        <v>21675600</v>
      </c>
      <c r="K13" s="11">
        <f t="shared" si="3"/>
        <v>81191627</v>
      </c>
      <c r="L13" s="11">
        <f t="shared" si="4"/>
        <v>59516027</v>
      </c>
    </row>
    <row r="14" spans="1:12" ht="15">
      <c r="A14" s="1" t="s">
        <v>19</v>
      </c>
      <c r="B14" s="7">
        <v>3012100</v>
      </c>
      <c r="C14" s="19">
        <v>9280830</v>
      </c>
      <c r="D14" s="8">
        <f t="shared" si="0"/>
        <v>6268730</v>
      </c>
      <c r="E14" s="9"/>
      <c r="F14" s="7">
        <v>3819200</v>
      </c>
      <c r="G14" s="20">
        <v>275434</v>
      </c>
      <c r="H14" s="10">
        <f t="shared" si="1"/>
        <v>-3543766</v>
      </c>
      <c r="I14" s="1"/>
      <c r="J14" s="11">
        <f t="shared" si="2"/>
        <v>6831300</v>
      </c>
      <c r="K14" s="11">
        <f t="shared" si="3"/>
        <v>9556264</v>
      </c>
      <c r="L14" s="11">
        <f t="shared" si="4"/>
        <v>2724964</v>
      </c>
    </row>
    <row r="15" spans="1:12" ht="15">
      <c r="A15" s="6" t="s">
        <v>12</v>
      </c>
      <c r="B15" s="21">
        <f>SUM(B4:B14)</f>
        <v>652746339</v>
      </c>
      <c r="C15" s="21">
        <f>SUM(C4:C14)</f>
        <v>526882325</v>
      </c>
      <c r="D15" s="22">
        <f t="shared" si="0"/>
        <v>-125864014</v>
      </c>
      <c r="E15" s="23"/>
      <c r="F15" s="21">
        <f>SUM(F4:F14)</f>
        <v>946075539</v>
      </c>
      <c r="G15" s="21">
        <f>SUM(G4:G14)</f>
        <v>1454596268</v>
      </c>
      <c r="H15" s="24">
        <f t="shared" si="1"/>
        <v>508520729</v>
      </c>
      <c r="I15" s="6"/>
      <c r="J15" s="21">
        <f>SUM(J4:J14)</f>
        <v>1598821878</v>
      </c>
      <c r="K15" s="21">
        <f>SUM(K4:K14)</f>
        <v>1981478593</v>
      </c>
      <c r="L15" s="21">
        <f t="shared" si="4"/>
        <v>382656715</v>
      </c>
    </row>
    <row r="17" spans="2:11" ht="15" customHeight="1">
      <c r="B17" s="33" t="s">
        <v>21</v>
      </c>
      <c r="C17" s="34"/>
      <c r="D17" s="34"/>
      <c r="E17" s="34"/>
      <c r="F17" s="34"/>
      <c r="G17" s="34"/>
      <c r="H17" s="34"/>
      <c r="I17" s="34"/>
      <c r="J17" s="34"/>
      <c r="K17" s="35"/>
    </row>
    <row r="18" spans="2:11" ht="15">
      <c r="B18" s="36"/>
      <c r="C18" s="37"/>
      <c r="D18" s="37"/>
      <c r="E18" s="37"/>
      <c r="F18" s="37"/>
      <c r="G18" s="37"/>
      <c r="H18" s="37"/>
      <c r="I18" s="37"/>
      <c r="J18" s="37"/>
      <c r="K18" s="38"/>
    </row>
    <row r="19" spans="2:11" ht="18.75" customHeight="1">
      <c r="B19" s="36"/>
      <c r="C19" s="37"/>
      <c r="D19" s="37"/>
      <c r="E19" s="37"/>
      <c r="F19" s="37"/>
      <c r="G19" s="37"/>
      <c r="H19" s="37"/>
      <c r="I19" s="37"/>
      <c r="J19" s="37"/>
      <c r="K19" s="38"/>
    </row>
    <row r="20" spans="2:11" ht="17.25" customHeight="1">
      <c r="B20" s="36"/>
      <c r="C20" s="37"/>
      <c r="D20" s="37"/>
      <c r="E20" s="37"/>
      <c r="F20" s="37"/>
      <c r="G20" s="37"/>
      <c r="H20" s="37"/>
      <c r="I20" s="37"/>
      <c r="J20" s="37"/>
      <c r="K20" s="38"/>
    </row>
    <row r="21" spans="2:11" ht="3" customHeight="1" hidden="1">
      <c r="B21" s="36"/>
      <c r="C21" s="37"/>
      <c r="D21" s="37"/>
      <c r="E21" s="37"/>
      <c r="F21" s="37"/>
      <c r="G21" s="37"/>
      <c r="H21" s="37"/>
      <c r="I21" s="37"/>
      <c r="J21" s="37"/>
      <c r="K21" s="38"/>
    </row>
    <row r="22" spans="2:11" ht="18.75" customHeight="1" hidden="1">
      <c r="B22" s="39"/>
      <c r="C22" s="40"/>
      <c r="D22" s="40"/>
      <c r="E22" s="40"/>
      <c r="F22" s="40"/>
      <c r="G22" s="40"/>
      <c r="H22" s="40"/>
      <c r="I22" s="40"/>
      <c r="J22" s="40"/>
      <c r="K22" s="41"/>
    </row>
    <row r="24" spans="3:10" ht="38.25" customHeight="1">
      <c r="C24" s="30" t="s">
        <v>20</v>
      </c>
      <c r="D24" s="31"/>
      <c r="E24" s="31"/>
      <c r="F24" s="31"/>
      <c r="G24" s="31"/>
      <c r="H24" s="31"/>
      <c r="I24" s="31"/>
      <c r="J24" s="32"/>
    </row>
    <row r="26" ht="15"/>
  </sheetData>
  <sheetProtection/>
  <mergeCells count="2">
    <mergeCell ref="C24:J24"/>
    <mergeCell ref="B17:K22"/>
  </mergeCells>
  <printOptions/>
  <pageMargins left="0.39" right="0.26"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x4</dc:creator>
  <cp:keywords/>
  <dc:description/>
  <cp:lastModifiedBy>Popsy</cp:lastModifiedBy>
  <cp:lastPrinted>2012-07-09T10:57:05Z</cp:lastPrinted>
  <dcterms:created xsi:type="dcterms:W3CDTF">2012-07-09T08:43:18Z</dcterms:created>
  <dcterms:modified xsi:type="dcterms:W3CDTF">2012-07-11T23:20:11Z</dcterms:modified>
  <cp:category/>
  <cp:version/>
  <cp:contentType/>
  <cp:contentStatus/>
</cp:coreProperties>
</file>